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A77B96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80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K62" i="2" l="1"/>
  <c r="F62" i="2"/>
  <c r="K58" i="2"/>
  <c r="F58" i="2"/>
  <c r="K56" i="2"/>
  <c r="F56" i="2"/>
  <c r="K50" i="2"/>
  <c r="F50" i="2"/>
  <c r="K46" i="2"/>
  <c r="F46" i="2"/>
  <c r="K40" i="2"/>
  <c r="F40" i="2"/>
  <c r="K37" i="2"/>
  <c r="F37" i="2"/>
  <c r="K28" i="2"/>
  <c r="F28" i="2"/>
  <c r="K17" i="2"/>
  <c r="F17" i="2"/>
  <c r="K14" i="2"/>
  <c r="F14" i="2"/>
  <c r="K6" i="2"/>
  <c r="F6" i="2"/>
  <c r="F66" i="2" s="1"/>
  <c r="K66" i="2" l="1"/>
</calcChain>
</file>

<file path=xl/sharedStrings.xml><?xml version="1.0" encoding="utf-8"?>
<sst xmlns="http://schemas.openxmlformats.org/spreadsheetml/2006/main" count="111" uniqueCount="111">
  <si>
    <t>SISTEMA DE GESTION DE SEGURIDAD Y SALUD EN EL TRABAJO
EVALUACION DE ESTANDARES MINIMOS DEL SG-SST BAJO RESOLUCION 1111 DE 2017</t>
  </si>
  <si>
    <t>EMPRESA</t>
  </si>
  <si>
    <t>NIT</t>
  </si>
  <si>
    <t>REPRESENTANTE LEGAL</t>
  </si>
  <si>
    <t>RESPONSABLE EJECUCION SG-SST</t>
  </si>
  <si>
    <t>CICLO</t>
  </si>
  <si>
    <t>ESTANDAR</t>
  </si>
  <si>
    <t>ITEM</t>
  </si>
  <si>
    <t>VALOR SUBESTANDAR</t>
  </si>
  <si>
    <t>PESO PORCENTUAL</t>
  </si>
  <si>
    <t>PUNTAJE POSIBLE</t>
  </si>
  <si>
    <t>OBSERVACION</t>
  </si>
  <si>
    <t>CALIFICACION</t>
  </si>
  <si>
    <t>CUMPLE</t>
  </si>
  <si>
    <t>NO CUMPLE</t>
  </si>
  <si>
    <t>NO APLICA</t>
  </si>
  <si>
    <t>I. PLANEAR</t>
  </si>
  <si>
    <t>RECURSOS (10%)</t>
  </si>
  <si>
    <t>Recursos financieros, tecnicos y humanos y de otra indole requeridos para coordinar y desarrollar el SG-SST (4%)</t>
  </si>
  <si>
    <t>1.1.1. Responsable del SG-SST</t>
  </si>
  <si>
    <t>1.1.2. Responsabilidades del SG-SST</t>
  </si>
  <si>
    <t>1.1.3. Asignacion de recursos para el SG-SST</t>
  </si>
  <si>
    <t>1.1.4. Afiliacion al Sistema general de riesgos laborales</t>
  </si>
  <si>
    <t>1.1.5 Pago de pension a trabajadores alto riesgo</t>
  </si>
  <si>
    <t>1.1.6. Conformacion COPASST/ VIGIA</t>
  </si>
  <si>
    <t>1.1.7. Capacitacion COPASST/VIGIA</t>
  </si>
  <si>
    <t>1.1.8. Conformacion comité de convivencia</t>
  </si>
  <si>
    <t>Capacitacion en el SG-SST (6%)</t>
  </si>
  <si>
    <t>1.2.1. Programa de capacitacion, promocion y prevencion. PyP</t>
  </si>
  <si>
    <t>1.2.2 Capacitacion, inducción y reinduccion en el SG-SST, actividades de promocion y prevencion. PyP</t>
  </si>
  <si>
    <t>1.2.3. Responsables del SG-SST con curso de 50 horas</t>
  </si>
  <si>
    <t>GESTION INTEGRAL DE SST (15%)</t>
  </si>
  <si>
    <t>Politica de seguridad y salud en el trabajo (1%)</t>
  </si>
  <si>
    <t>2.1.1 Politica SST, firmada, fechada y comunicada al COPASST/ vigia.</t>
  </si>
  <si>
    <t>Objetivos del SG-SST (1%)</t>
  </si>
  <si>
    <t>2.2.1. objetivos definidos, claros, medibles, cuantificables, con metas, documentados, revisados del SG-SST</t>
  </si>
  <si>
    <t>Evaluacion inicial del SG-SST (1%)</t>
  </si>
  <si>
    <t>Evaluacion e identificacion de prioridades</t>
  </si>
  <si>
    <t>Plan de trabajo anual (2%)</t>
  </si>
  <si>
    <t>2.4.1. Plan que identifica objetivos, metas, responsabilidades, recursos con cronograma y firmado</t>
  </si>
  <si>
    <t>Conservacion de la documentacion (2%)</t>
  </si>
  <si>
    <t>2.5.1. Archivo o retencion documental del SG-SST</t>
  </si>
  <si>
    <t>Rendicion de cuentas (1%)</t>
  </si>
  <si>
    <t>2.6.1. Rendicion sobre el desempeño</t>
  </si>
  <si>
    <t>Normatividad nacional aplicable en SST (2%)</t>
  </si>
  <si>
    <t>2.7.1. Matriz legal</t>
  </si>
  <si>
    <t>Comunicación (1%)</t>
  </si>
  <si>
    <t>2.8.1. mecanismos de comunicación, autoreporte en SG-SST</t>
  </si>
  <si>
    <t>Adquisiciones (1%)</t>
  </si>
  <si>
    <t>2.9.1. Identificacion, evaluacion para adquisicion de productos y servicios del SG-SST</t>
  </si>
  <si>
    <t>Contratacion (2%)</t>
  </si>
  <si>
    <t>2.10.1. Evaluacion y selección de proveedores y contratistas</t>
  </si>
  <si>
    <t>Gestion del cambio (1%)</t>
  </si>
  <si>
    <t>2.11.1. Evaluacion del impacto de cambios internos y externos del SG-SST</t>
  </si>
  <si>
    <t>II. HACER</t>
  </si>
  <si>
    <t>GESTION DE LA SALUD (20%)</t>
  </si>
  <si>
    <t>Condiciones de salud en el trabajo (9%)</t>
  </si>
  <si>
    <t>3.1.1. Evaluacion medica ocupacional</t>
  </si>
  <si>
    <t>3.1.2. Actividades de promocion y prevencion de la salud</t>
  </si>
  <si>
    <t>3.1.3. Informacion al medico de los perfiles de cargo</t>
  </si>
  <si>
    <t>3.1.4. Realizacion de los examenes medicos ocupacionales, peligros y periodicidad</t>
  </si>
  <si>
    <t>3.1.5. Custodia de historias clinicas</t>
  </si>
  <si>
    <t>3.1.6. Restricciones y recomendaciones medicas laborales</t>
  </si>
  <si>
    <t>3.1.7. Estilos de vida y entornos saludables (controles tabaquismo, alcoholismo, famacodependencia y otros)</t>
  </si>
  <si>
    <t>3.1.8. Agua potable, servicios sanitarios y disposicion de basuras</t>
  </si>
  <si>
    <t>3.1.9. Eliminacion adecuada de residuos solidos, liquidos, gaseosos</t>
  </si>
  <si>
    <t>Registro, reporte e investigacion de las enfermedades laborales, incidentes y accidentes de trabajo (5%)</t>
  </si>
  <si>
    <t>3.2.1. Reporte de los accidentes de trabajo y enfermedad laboral a la ARL, EPS, y direccion territorial del ministerio de trabajo</t>
  </si>
  <si>
    <t>3.2.2. Investigacion de accidentes, incidentes y enfermedad laboral</t>
  </si>
  <si>
    <t>3.2.3. Registro y analisis estadistico de incidentes, accidentes de trabajo y enfermedad laboral</t>
  </si>
  <si>
    <t>Mecanismos de vigilancia de las condiciones de salud de los trabajadores (6%)</t>
  </si>
  <si>
    <t>3.3.1. Medicion de la severidad de los accidentes de trabajo y enfermedad laboral</t>
  </si>
  <si>
    <t>3.3.2. Medicion de la frecuencia de los accidentes, incidentes y enfermedad laboral</t>
  </si>
  <si>
    <t>3.3.3. Medicion de la mortalidad de accidentes de trabajo y enfermedad laboral</t>
  </si>
  <si>
    <t>3.3.4. Medicion de la prevalencia de incidentes, accidentes de trabajo y enfermedad laboral</t>
  </si>
  <si>
    <t>3.3.5. Medicion de la incidencia de incidentes, accidentes de trabajo y enfermedad laboral</t>
  </si>
  <si>
    <t>3.3.6. Medicion del ausentismo por incidentes, accidentes de trabajo y enfermedad laboral.</t>
  </si>
  <si>
    <t>GESTION DE PELIGROS Y RIESGOS (30%)</t>
  </si>
  <si>
    <t>Identificacion de peligros, evaluacion y valoracion de los riesgos (15%)</t>
  </si>
  <si>
    <t>4.1.1. Metodologia para la identificacion, evaluacion y valoracion de peligros</t>
  </si>
  <si>
    <t>4.1.2. identificacion de peligros con la participacion de todos los niveles de la empresa</t>
  </si>
  <si>
    <t>4.1.3. Identificacion y priorizacion de la naturaleza de los peligros (metodologia adicional - cancerigenos y otros)</t>
  </si>
  <si>
    <t>4.1.4. Realizacion de mediciones ambientales, químicos, fisicos y biologicos</t>
  </si>
  <si>
    <t>Medidas de prevencion y control para intervenir los peligros/riesgos (15%)</t>
  </si>
  <si>
    <t>4.2.1. Se implementan medidas de prevencion y control de peligros</t>
  </si>
  <si>
    <t>4.2.2. Se verifica aplicación de las medidas de prevencion y control</t>
  </si>
  <si>
    <t>4.2.3. Hay procedimientos, instructivos, fichas, protocolos</t>
  </si>
  <si>
    <t>4.2.4. Inspeccion con el COPASST o vigia</t>
  </si>
  <si>
    <t>4.2.5. Mantenimiento periodico de instalaciones, equipos, maquinas y herramientas</t>
  </si>
  <si>
    <t>4.2.6. Entrega de EPP, se verifica con contratistas y subcontratistas</t>
  </si>
  <si>
    <t>GESTION DE AMENAZAS (10%)</t>
  </si>
  <si>
    <t>Plan de prevencion, preparacion y respuesta ante emergencias (10%)</t>
  </si>
  <si>
    <t>5.1.1 Se cuenta con el plan de prevencion y preparacion ante emergencias</t>
  </si>
  <si>
    <t>5.1.2. Brigada de prevencon, conformacion, capacitacion y dotada</t>
  </si>
  <si>
    <t>III. VERIFICAR</t>
  </si>
  <si>
    <t>VERIFICACION DEL SG-SST (5%)</t>
  </si>
  <si>
    <t>Gestion y resultados del SG-SST (5%)</t>
  </si>
  <si>
    <t>6.1.1. Indicadores de estructura, proceso y resultado</t>
  </si>
  <si>
    <t>6.1.2. La empresa realiza auditoria por lo menos una vez al año</t>
  </si>
  <si>
    <t>6.1.3. Revision anual por la alta direccion, resultados y alcance de la auditoria</t>
  </si>
  <si>
    <t>6.1.4. Planificacion auditorias con el COPASST</t>
  </si>
  <si>
    <t>IV. ACTUAR</t>
  </si>
  <si>
    <t>MEJORAMIENTO (10%)</t>
  </si>
  <si>
    <t>Acciones preventivas y correctivas con base en los resultados del SG-SST (10%)</t>
  </si>
  <si>
    <t>7.1.1. Definir acciones de promocion y prevencion con base en resultados del SG-SST</t>
  </si>
  <si>
    <t>7.1.2. Toma medidas correctivas, preventivas y de mejora</t>
  </si>
  <si>
    <t>7.1.3. Ejecucion de acciones preventivas, correctivas y de mejora de la investigacion de incidentes, accidentes de trabajo y enfermedad laboral</t>
  </si>
  <si>
    <t>7.1.4. Implementa medidas y acciones correctivas de autoridades y ARL</t>
  </si>
  <si>
    <t>TOTALES</t>
  </si>
  <si>
    <t>NOTA</t>
  </si>
  <si>
    <t>El presente formulario es documento publico, no se deben consignar hechos o manifestaciones falsas y esta sujeta a las sanciones establecidas en los articulos 288 y 294  de la ley 599 de 2000 (codigo penal colombiano)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</si>
</sst>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1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2" borderId="12" xfId="0" applyFont="1" applyFill="1" applyBorder="1" applyAlignment="1" applyProtection="1">
      <alignment horizontal="center" wrapText="1"/>
    </xf>
    <xf numFmtId="0" fontId="0" fillId="0" borderId="13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9524</xdr:rowOff>
    </xdr:from>
    <xdr:to>
      <xdr:col>1</xdr:col>
      <xdr:colOff>752474</xdr:colOff>
      <xdr:row>0</xdr:row>
      <xdr:rowOff>590549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199" y="9524"/>
          <a:ext cx="14382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F6" sqref="F6:F13"/>
    </sheetView>
  </sheetViews>
  <sheetFormatPr baseColWidth="10" defaultRowHeight="15" x14ac:dyDescent="0.25"/>
  <cols>
    <col min="4" max="4" width="20.28515625" customWidth="1"/>
    <col min="5" max="5" width="14.42578125" customWidth="1"/>
    <col min="6" max="6" width="18" bestFit="1" customWidth="1"/>
    <col min="10" max="11" width="13.5703125" customWidth="1"/>
  </cols>
  <sheetData>
    <row r="1" spans="1:11" ht="55.5" customHeight="1" thickBot="1" x14ac:dyDescent="0.3">
      <c r="A1" s="14"/>
      <c r="B1" s="15"/>
      <c r="C1" s="16" t="s">
        <v>0</v>
      </c>
      <c r="D1" s="16"/>
      <c r="E1" s="16"/>
      <c r="F1" s="16"/>
      <c r="G1" s="16"/>
      <c r="H1" s="16"/>
      <c r="I1" s="16"/>
      <c r="J1" s="16"/>
      <c r="K1" s="17"/>
    </row>
    <row r="2" spans="1:11" ht="15.75" thickBot="1" x14ac:dyDescent="0.3">
      <c r="A2" s="18" t="s">
        <v>1</v>
      </c>
      <c r="B2" s="19"/>
      <c r="C2" s="20"/>
      <c r="D2" s="21"/>
      <c r="E2" s="21"/>
      <c r="F2" s="21"/>
      <c r="G2" s="22" t="s">
        <v>2</v>
      </c>
      <c r="H2" s="23"/>
      <c r="I2" s="24"/>
      <c r="J2" s="21"/>
      <c r="K2" s="25"/>
    </row>
    <row r="3" spans="1:11" ht="15.75" thickBot="1" x14ac:dyDescent="0.3">
      <c r="A3" s="18" t="s">
        <v>3</v>
      </c>
      <c r="B3" s="19"/>
      <c r="C3" s="20"/>
      <c r="D3" s="21"/>
      <c r="E3" s="21"/>
      <c r="F3" s="21"/>
      <c r="G3" s="22" t="s">
        <v>4</v>
      </c>
      <c r="H3" s="23"/>
      <c r="I3" s="24"/>
      <c r="J3" s="21"/>
      <c r="K3" s="25"/>
    </row>
    <row r="4" spans="1:11" x14ac:dyDescent="0.25">
      <c r="A4" s="26" t="s">
        <v>5</v>
      </c>
      <c r="B4" s="28" t="s">
        <v>6</v>
      </c>
      <c r="C4" s="28"/>
      <c r="D4" s="28" t="s">
        <v>7</v>
      </c>
      <c r="E4" s="28" t="s">
        <v>8</v>
      </c>
      <c r="F4" s="28" t="s">
        <v>9</v>
      </c>
      <c r="G4" s="28" t="s">
        <v>10</v>
      </c>
      <c r="H4" s="28"/>
      <c r="I4" s="28"/>
      <c r="J4" s="28" t="s">
        <v>11</v>
      </c>
      <c r="K4" s="30" t="s">
        <v>12</v>
      </c>
    </row>
    <row r="5" spans="1:11" ht="30" x14ac:dyDescent="0.25">
      <c r="A5" s="27"/>
      <c r="B5" s="29"/>
      <c r="C5" s="29"/>
      <c r="D5" s="29"/>
      <c r="E5" s="29"/>
      <c r="F5" s="29"/>
      <c r="G5" s="1" t="s">
        <v>13</v>
      </c>
      <c r="H5" s="1" t="s">
        <v>14</v>
      </c>
      <c r="I5" s="1" t="s">
        <v>15</v>
      </c>
      <c r="J5" s="29"/>
      <c r="K5" s="31"/>
    </row>
    <row r="6" spans="1:11" ht="30" x14ac:dyDescent="0.25">
      <c r="A6" s="34" t="s">
        <v>16</v>
      </c>
      <c r="B6" s="35" t="s">
        <v>17</v>
      </c>
      <c r="C6" s="33" t="s">
        <v>18</v>
      </c>
      <c r="D6" s="2" t="s">
        <v>19</v>
      </c>
      <c r="E6" s="3">
        <v>0.5</v>
      </c>
      <c r="F6" s="33">
        <f>E6+E7+E8+E9+E10+E11+E12+E13</f>
        <v>4</v>
      </c>
      <c r="G6" s="4"/>
      <c r="H6" s="4"/>
      <c r="I6" s="4"/>
      <c r="J6" s="4"/>
      <c r="K6" s="32">
        <f>G6+G7+G8+G9+G10+G11+G12+G13</f>
        <v>0</v>
      </c>
    </row>
    <row r="7" spans="1:11" ht="45" x14ac:dyDescent="0.25">
      <c r="A7" s="34"/>
      <c r="B7" s="35"/>
      <c r="C7" s="33"/>
      <c r="D7" s="2" t="s">
        <v>20</v>
      </c>
      <c r="E7" s="3">
        <v>0.5</v>
      </c>
      <c r="F7" s="33"/>
      <c r="G7" s="4"/>
      <c r="H7" s="4"/>
      <c r="I7" s="4"/>
      <c r="J7" s="4"/>
      <c r="K7" s="32"/>
    </row>
    <row r="8" spans="1:11" ht="45" x14ac:dyDescent="0.25">
      <c r="A8" s="34"/>
      <c r="B8" s="35"/>
      <c r="C8" s="33"/>
      <c r="D8" s="2" t="s">
        <v>21</v>
      </c>
      <c r="E8" s="3">
        <v>0.5</v>
      </c>
      <c r="F8" s="33"/>
      <c r="G8" s="4"/>
      <c r="H8" s="4"/>
      <c r="I8" s="4"/>
      <c r="J8" s="4"/>
      <c r="K8" s="32"/>
    </row>
    <row r="9" spans="1:11" ht="45" x14ac:dyDescent="0.25">
      <c r="A9" s="34"/>
      <c r="B9" s="35"/>
      <c r="C9" s="33"/>
      <c r="D9" s="2" t="s">
        <v>22</v>
      </c>
      <c r="E9" s="3">
        <v>0.5</v>
      </c>
      <c r="F9" s="33"/>
      <c r="G9" s="4"/>
      <c r="H9" s="4"/>
      <c r="I9" s="4"/>
      <c r="J9" s="4"/>
      <c r="K9" s="32"/>
    </row>
    <row r="10" spans="1:11" ht="45" x14ac:dyDescent="0.25">
      <c r="A10" s="34"/>
      <c r="B10" s="35"/>
      <c r="C10" s="33"/>
      <c r="D10" s="2" t="s">
        <v>23</v>
      </c>
      <c r="E10" s="3">
        <v>0.5</v>
      </c>
      <c r="F10" s="33"/>
      <c r="G10" s="4"/>
      <c r="H10" s="4"/>
      <c r="I10" s="4"/>
      <c r="J10" s="4"/>
      <c r="K10" s="32"/>
    </row>
    <row r="11" spans="1:11" ht="30" x14ac:dyDescent="0.25">
      <c r="A11" s="34"/>
      <c r="B11" s="35"/>
      <c r="C11" s="33"/>
      <c r="D11" s="2" t="s">
        <v>24</v>
      </c>
      <c r="E11" s="3">
        <v>0.5</v>
      </c>
      <c r="F11" s="33"/>
      <c r="G11" s="4"/>
      <c r="H11" s="4"/>
      <c r="I11" s="4"/>
      <c r="J11" s="4"/>
      <c r="K11" s="32"/>
    </row>
    <row r="12" spans="1:11" ht="30" x14ac:dyDescent="0.25">
      <c r="A12" s="34"/>
      <c r="B12" s="35"/>
      <c r="C12" s="33"/>
      <c r="D12" s="2" t="s">
        <v>25</v>
      </c>
      <c r="E12" s="3">
        <v>0.5</v>
      </c>
      <c r="F12" s="33"/>
      <c r="G12" s="4"/>
      <c r="H12" s="4"/>
      <c r="I12" s="4"/>
      <c r="J12" s="4"/>
      <c r="K12" s="32"/>
    </row>
    <row r="13" spans="1:11" ht="45" x14ac:dyDescent="0.25">
      <c r="A13" s="34"/>
      <c r="B13" s="35"/>
      <c r="C13" s="33"/>
      <c r="D13" s="2" t="s">
        <v>26</v>
      </c>
      <c r="E13" s="3">
        <v>0.5</v>
      </c>
      <c r="F13" s="33"/>
      <c r="G13" s="4"/>
      <c r="H13" s="4"/>
      <c r="I13" s="4"/>
      <c r="J13" s="4"/>
      <c r="K13" s="32"/>
    </row>
    <row r="14" spans="1:11" ht="60" x14ac:dyDescent="0.25">
      <c r="A14" s="34"/>
      <c r="B14" s="35"/>
      <c r="C14" s="33" t="s">
        <v>27</v>
      </c>
      <c r="D14" s="2" t="s">
        <v>28</v>
      </c>
      <c r="E14" s="3">
        <v>2</v>
      </c>
      <c r="F14" s="33">
        <f>E14+E15+E16</f>
        <v>6</v>
      </c>
      <c r="G14" s="4"/>
      <c r="H14" s="4"/>
      <c r="I14" s="4"/>
      <c r="J14" s="4"/>
      <c r="K14" s="32">
        <f>G14+G15+G16</f>
        <v>0</v>
      </c>
    </row>
    <row r="15" spans="1:11" ht="90" x14ac:dyDescent="0.25">
      <c r="A15" s="34"/>
      <c r="B15" s="35"/>
      <c r="C15" s="33"/>
      <c r="D15" s="2" t="s">
        <v>29</v>
      </c>
      <c r="E15" s="3">
        <v>2</v>
      </c>
      <c r="F15" s="33"/>
      <c r="G15" s="4"/>
      <c r="H15" s="4"/>
      <c r="I15" s="4"/>
      <c r="J15" s="4"/>
      <c r="K15" s="32"/>
    </row>
    <row r="16" spans="1:11" ht="45" x14ac:dyDescent="0.25">
      <c r="A16" s="34"/>
      <c r="B16" s="35"/>
      <c r="C16" s="33"/>
      <c r="D16" s="2" t="s">
        <v>30</v>
      </c>
      <c r="E16" s="3">
        <v>2</v>
      </c>
      <c r="F16" s="33"/>
      <c r="G16" s="4"/>
      <c r="H16" s="4"/>
      <c r="I16" s="4"/>
      <c r="J16" s="4"/>
      <c r="K16" s="32"/>
    </row>
    <row r="17" spans="1:11" ht="75" x14ac:dyDescent="0.25">
      <c r="A17" s="34"/>
      <c r="B17" s="35" t="s">
        <v>31</v>
      </c>
      <c r="C17" s="2" t="s">
        <v>32</v>
      </c>
      <c r="D17" s="2" t="s">
        <v>33</v>
      </c>
      <c r="E17" s="3">
        <v>1</v>
      </c>
      <c r="F17" s="33">
        <f>E17+E18+E19+E20+E21+E22+E23+E24+E25+E26+E27</f>
        <v>15</v>
      </c>
      <c r="G17" s="4"/>
      <c r="H17" s="4"/>
      <c r="I17" s="4"/>
      <c r="J17" s="4"/>
      <c r="K17" s="32">
        <f>G17+G18+G19+G20+G21+G22+G23+G24+G25+G26+G27</f>
        <v>0</v>
      </c>
    </row>
    <row r="18" spans="1:11" ht="105" x14ac:dyDescent="0.25">
      <c r="A18" s="34"/>
      <c r="B18" s="35"/>
      <c r="C18" s="2" t="s">
        <v>34</v>
      </c>
      <c r="D18" s="2" t="s">
        <v>35</v>
      </c>
      <c r="E18" s="3">
        <v>1</v>
      </c>
      <c r="F18" s="33"/>
      <c r="G18" s="4"/>
      <c r="H18" s="4"/>
      <c r="I18" s="4"/>
      <c r="J18" s="4"/>
      <c r="K18" s="32"/>
    </row>
    <row r="19" spans="1:11" ht="45" x14ac:dyDescent="0.25">
      <c r="A19" s="34"/>
      <c r="B19" s="35"/>
      <c r="C19" s="2" t="s">
        <v>36</v>
      </c>
      <c r="D19" s="2" t="s">
        <v>37</v>
      </c>
      <c r="E19" s="3">
        <v>1</v>
      </c>
      <c r="F19" s="33"/>
      <c r="G19" s="4"/>
      <c r="H19" s="4"/>
      <c r="I19" s="4"/>
      <c r="J19" s="4"/>
      <c r="K19" s="32"/>
    </row>
    <row r="20" spans="1:11" ht="105" x14ac:dyDescent="0.25">
      <c r="A20" s="34"/>
      <c r="B20" s="35"/>
      <c r="C20" s="2" t="s">
        <v>38</v>
      </c>
      <c r="D20" s="2" t="s">
        <v>39</v>
      </c>
      <c r="E20" s="3">
        <v>2</v>
      </c>
      <c r="F20" s="33"/>
      <c r="G20" s="4"/>
      <c r="H20" s="4"/>
      <c r="I20" s="4"/>
      <c r="J20" s="4"/>
      <c r="K20" s="32"/>
    </row>
    <row r="21" spans="1:11" ht="60" x14ac:dyDescent="0.25">
      <c r="A21" s="34"/>
      <c r="B21" s="35"/>
      <c r="C21" s="2" t="s">
        <v>40</v>
      </c>
      <c r="D21" s="2" t="s">
        <v>41</v>
      </c>
      <c r="E21" s="3">
        <v>2</v>
      </c>
      <c r="F21" s="33"/>
      <c r="G21" s="4"/>
      <c r="H21" s="4"/>
      <c r="I21" s="4"/>
      <c r="J21" s="4"/>
      <c r="K21" s="32"/>
    </row>
    <row r="22" spans="1:11" ht="45" x14ac:dyDescent="0.25">
      <c r="A22" s="34"/>
      <c r="B22" s="35"/>
      <c r="C22" s="2" t="s">
        <v>42</v>
      </c>
      <c r="D22" s="2" t="s">
        <v>43</v>
      </c>
      <c r="E22" s="3">
        <v>1</v>
      </c>
      <c r="F22" s="33"/>
      <c r="G22" s="4"/>
      <c r="H22" s="4"/>
      <c r="I22" s="4"/>
      <c r="J22" s="4"/>
      <c r="K22" s="32"/>
    </row>
    <row r="23" spans="1:11" ht="60" x14ac:dyDescent="0.25">
      <c r="A23" s="34"/>
      <c r="B23" s="35"/>
      <c r="C23" s="2" t="s">
        <v>44</v>
      </c>
      <c r="D23" s="2" t="s">
        <v>45</v>
      </c>
      <c r="E23" s="3">
        <v>2</v>
      </c>
      <c r="F23" s="33"/>
      <c r="G23" s="4"/>
      <c r="H23" s="4"/>
      <c r="I23" s="4"/>
      <c r="J23" s="4"/>
      <c r="K23" s="32"/>
    </row>
    <row r="24" spans="1:11" ht="60" x14ac:dyDescent="0.25">
      <c r="A24" s="34"/>
      <c r="B24" s="35"/>
      <c r="C24" s="2" t="s">
        <v>46</v>
      </c>
      <c r="D24" s="2" t="s">
        <v>47</v>
      </c>
      <c r="E24" s="3">
        <v>1</v>
      </c>
      <c r="F24" s="33"/>
      <c r="G24" s="4"/>
      <c r="H24" s="4"/>
      <c r="I24" s="4"/>
      <c r="J24" s="4"/>
      <c r="K24" s="32"/>
    </row>
    <row r="25" spans="1:11" ht="75" x14ac:dyDescent="0.25">
      <c r="A25" s="34"/>
      <c r="B25" s="35"/>
      <c r="C25" s="2" t="s">
        <v>48</v>
      </c>
      <c r="D25" s="2" t="s">
        <v>49</v>
      </c>
      <c r="E25" s="3">
        <v>1</v>
      </c>
      <c r="F25" s="33"/>
      <c r="G25" s="4"/>
      <c r="H25" s="4"/>
      <c r="I25" s="4"/>
      <c r="J25" s="4"/>
      <c r="K25" s="32"/>
    </row>
    <row r="26" spans="1:11" ht="60" x14ac:dyDescent="0.25">
      <c r="A26" s="34"/>
      <c r="B26" s="35"/>
      <c r="C26" s="2" t="s">
        <v>50</v>
      </c>
      <c r="D26" s="2" t="s">
        <v>51</v>
      </c>
      <c r="E26" s="3">
        <v>2</v>
      </c>
      <c r="F26" s="33"/>
      <c r="G26" s="4"/>
      <c r="H26" s="4"/>
      <c r="I26" s="4"/>
      <c r="J26" s="4"/>
      <c r="K26" s="32"/>
    </row>
    <row r="27" spans="1:11" ht="60" x14ac:dyDescent="0.25">
      <c r="A27" s="34"/>
      <c r="B27" s="35"/>
      <c r="C27" s="2" t="s">
        <v>52</v>
      </c>
      <c r="D27" s="2" t="s">
        <v>53</v>
      </c>
      <c r="E27" s="3">
        <v>1</v>
      </c>
      <c r="F27" s="33"/>
      <c r="G27" s="4"/>
      <c r="H27" s="4"/>
      <c r="I27" s="4"/>
      <c r="J27" s="4"/>
      <c r="K27" s="32"/>
    </row>
    <row r="28" spans="1:11" ht="30" x14ac:dyDescent="0.25">
      <c r="A28" s="34" t="s">
        <v>54</v>
      </c>
      <c r="B28" s="35" t="s">
        <v>55</v>
      </c>
      <c r="C28" s="33" t="s">
        <v>56</v>
      </c>
      <c r="D28" s="2" t="s">
        <v>57</v>
      </c>
      <c r="E28" s="3">
        <v>1</v>
      </c>
      <c r="F28" s="33">
        <f>E28+E29+E30+E31+E32+E33+E34+E35+E36</f>
        <v>9</v>
      </c>
      <c r="G28" s="4"/>
      <c r="H28" s="4"/>
      <c r="I28" s="4"/>
      <c r="J28" s="4"/>
      <c r="K28" s="32">
        <f>G28+G29+G30+G31+G32+G33+G34+G35+G36</f>
        <v>0</v>
      </c>
    </row>
    <row r="29" spans="1:11" ht="60" x14ac:dyDescent="0.25">
      <c r="A29" s="34"/>
      <c r="B29" s="35"/>
      <c r="C29" s="33"/>
      <c r="D29" s="2" t="s">
        <v>58</v>
      </c>
      <c r="E29" s="3">
        <v>1</v>
      </c>
      <c r="F29" s="33"/>
      <c r="G29" s="4"/>
      <c r="H29" s="4"/>
      <c r="I29" s="4"/>
      <c r="J29" s="4"/>
      <c r="K29" s="32"/>
    </row>
    <row r="30" spans="1:11" ht="45" x14ac:dyDescent="0.25">
      <c r="A30" s="34"/>
      <c r="B30" s="35"/>
      <c r="C30" s="33"/>
      <c r="D30" s="2" t="s">
        <v>59</v>
      </c>
      <c r="E30" s="3">
        <v>1</v>
      </c>
      <c r="F30" s="33"/>
      <c r="G30" s="4"/>
      <c r="H30" s="4"/>
      <c r="I30" s="4"/>
      <c r="J30" s="4"/>
      <c r="K30" s="32"/>
    </row>
    <row r="31" spans="1:11" ht="90" x14ac:dyDescent="0.25">
      <c r="A31" s="34"/>
      <c r="B31" s="35"/>
      <c r="C31" s="33"/>
      <c r="D31" s="2" t="s">
        <v>60</v>
      </c>
      <c r="E31" s="3">
        <v>1</v>
      </c>
      <c r="F31" s="33"/>
      <c r="G31" s="4"/>
      <c r="H31" s="4"/>
      <c r="I31" s="4"/>
      <c r="J31" s="4"/>
      <c r="K31" s="32"/>
    </row>
    <row r="32" spans="1:11" ht="30" x14ac:dyDescent="0.25">
      <c r="A32" s="34"/>
      <c r="B32" s="35"/>
      <c r="C32" s="33"/>
      <c r="D32" s="2" t="s">
        <v>61</v>
      </c>
      <c r="E32" s="3">
        <v>1</v>
      </c>
      <c r="F32" s="33"/>
      <c r="G32" s="4"/>
      <c r="H32" s="4"/>
      <c r="I32" s="4"/>
      <c r="J32" s="4"/>
      <c r="K32" s="32"/>
    </row>
    <row r="33" spans="1:11" ht="45" x14ac:dyDescent="0.25">
      <c r="A33" s="34"/>
      <c r="B33" s="35"/>
      <c r="C33" s="33"/>
      <c r="D33" s="2" t="s">
        <v>62</v>
      </c>
      <c r="E33" s="3">
        <v>1</v>
      </c>
      <c r="F33" s="33"/>
      <c r="G33" s="4"/>
      <c r="H33" s="4"/>
      <c r="I33" s="4"/>
      <c r="J33" s="4"/>
      <c r="K33" s="32"/>
    </row>
    <row r="34" spans="1:11" ht="105" x14ac:dyDescent="0.25">
      <c r="A34" s="34"/>
      <c r="B34" s="35"/>
      <c r="C34" s="33"/>
      <c r="D34" s="2" t="s">
        <v>63</v>
      </c>
      <c r="E34" s="3">
        <v>1</v>
      </c>
      <c r="F34" s="33"/>
      <c r="G34" s="4"/>
      <c r="H34" s="4"/>
      <c r="I34" s="4"/>
      <c r="J34" s="4"/>
      <c r="K34" s="32"/>
    </row>
    <row r="35" spans="1:11" ht="60" x14ac:dyDescent="0.25">
      <c r="A35" s="34"/>
      <c r="B35" s="35"/>
      <c r="C35" s="33"/>
      <c r="D35" s="2" t="s">
        <v>64</v>
      </c>
      <c r="E35" s="3">
        <v>1</v>
      </c>
      <c r="F35" s="33"/>
      <c r="G35" s="4"/>
      <c r="H35" s="4"/>
      <c r="I35" s="4"/>
      <c r="J35" s="4"/>
      <c r="K35" s="32"/>
    </row>
    <row r="36" spans="1:11" ht="60" x14ac:dyDescent="0.25">
      <c r="A36" s="34"/>
      <c r="B36" s="35"/>
      <c r="C36" s="33"/>
      <c r="D36" s="2" t="s">
        <v>65</v>
      </c>
      <c r="E36" s="3">
        <v>1</v>
      </c>
      <c r="F36" s="33"/>
      <c r="G36" s="4"/>
      <c r="H36" s="4"/>
      <c r="I36" s="4"/>
      <c r="J36" s="4"/>
      <c r="K36" s="32"/>
    </row>
    <row r="37" spans="1:11" ht="105" x14ac:dyDescent="0.25">
      <c r="A37" s="34"/>
      <c r="B37" s="35"/>
      <c r="C37" s="33" t="s">
        <v>66</v>
      </c>
      <c r="D37" s="2" t="s">
        <v>67</v>
      </c>
      <c r="E37" s="3">
        <v>2</v>
      </c>
      <c r="F37" s="33">
        <f>E37+E38+E39</f>
        <v>5</v>
      </c>
      <c r="G37" s="4"/>
      <c r="H37" s="4"/>
      <c r="I37" s="4"/>
      <c r="J37" s="4"/>
      <c r="K37" s="32">
        <f>G37+G38+G39</f>
        <v>0</v>
      </c>
    </row>
    <row r="38" spans="1:11" ht="60" x14ac:dyDescent="0.25">
      <c r="A38" s="34"/>
      <c r="B38" s="35"/>
      <c r="C38" s="33"/>
      <c r="D38" s="2" t="s">
        <v>68</v>
      </c>
      <c r="E38" s="3">
        <v>2</v>
      </c>
      <c r="F38" s="33"/>
      <c r="G38" s="4"/>
      <c r="H38" s="4"/>
      <c r="I38" s="4"/>
      <c r="J38" s="4"/>
      <c r="K38" s="32"/>
    </row>
    <row r="39" spans="1:11" ht="75" x14ac:dyDescent="0.25">
      <c r="A39" s="34"/>
      <c r="B39" s="35"/>
      <c r="C39" s="33"/>
      <c r="D39" s="2" t="s">
        <v>69</v>
      </c>
      <c r="E39" s="3">
        <v>1</v>
      </c>
      <c r="F39" s="33"/>
      <c r="G39" s="4"/>
      <c r="H39" s="4"/>
      <c r="I39" s="4"/>
      <c r="J39" s="4"/>
      <c r="K39" s="32"/>
    </row>
    <row r="40" spans="1:11" ht="60" x14ac:dyDescent="0.25">
      <c r="A40" s="34"/>
      <c r="B40" s="35"/>
      <c r="C40" s="33" t="s">
        <v>70</v>
      </c>
      <c r="D40" s="2" t="s">
        <v>71</v>
      </c>
      <c r="E40" s="3">
        <v>1</v>
      </c>
      <c r="F40" s="33">
        <f>E40+E41+E42+E43+E44+E45</f>
        <v>6</v>
      </c>
      <c r="G40" s="4"/>
      <c r="H40" s="4"/>
      <c r="I40" s="4"/>
      <c r="J40" s="4"/>
      <c r="K40" s="32">
        <f>G40+G41+G42+G43+G44+G45</f>
        <v>0</v>
      </c>
    </row>
    <row r="41" spans="1:11" ht="75" x14ac:dyDescent="0.25">
      <c r="A41" s="34"/>
      <c r="B41" s="35"/>
      <c r="C41" s="33"/>
      <c r="D41" s="2" t="s">
        <v>72</v>
      </c>
      <c r="E41" s="3">
        <v>1</v>
      </c>
      <c r="F41" s="33"/>
      <c r="G41" s="4"/>
      <c r="H41" s="4"/>
      <c r="I41" s="4"/>
      <c r="J41" s="4"/>
      <c r="K41" s="32"/>
    </row>
    <row r="42" spans="1:11" ht="60" x14ac:dyDescent="0.25">
      <c r="A42" s="34"/>
      <c r="B42" s="35"/>
      <c r="C42" s="33"/>
      <c r="D42" s="2" t="s">
        <v>73</v>
      </c>
      <c r="E42" s="3">
        <v>1</v>
      </c>
      <c r="F42" s="33"/>
      <c r="G42" s="4"/>
      <c r="H42" s="4"/>
      <c r="I42" s="4"/>
      <c r="J42" s="4"/>
      <c r="K42" s="32"/>
    </row>
    <row r="43" spans="1:11" ht="75" x14ac:dyDescent="0.25">
      <c r="A43" s="34"/>
      <c r="B43" s="35"/>
      <c r="C43" s="33"/>
      <c r="D43" s="2" t="s">
        <v>74</v>
      </c>
      <c r="E43" s="3">
        <v>1</v>
      </c>
      <c r="F43" s="33"/>
      <c r="G43" s="4"/>
      <c r="H43" s="4"/>
      <c r="I43" s="4"/>
      <c r="J43" s="4"/>
      <c r="K43" s="32"/>
    </row>
    <row r="44" spans="1:11" ht="75" x14ac:dyDescent="0.25">
      <c r="A44" s="34"/>
      <c r="B44" s="35"/>
      <c r="C44" s="33"/>
      <c r="D44" s="2" t="s">
        <v>75</v>
      </c>
      <c r="E44" s="3">
        <v>1</v>
      </c>
      <c r="F44" s="33"/>
      <c r="G44" s="4"/>
      <c r="H44" s="4"/>
      <c r="I44" s="4"/>
      <c r="J44" s="4"/>
      <c r="K44" s="32"/>
    </row>
    <row r="45" spans="1:11" ht="90" x14ac:dyDescent="0.25">
      <c r="A45" s="34"/>
      <c r="B45" s="35"/>
      <c r="C45" s="33"/>
      <c r="D45" s="2" t="s">
        <v>76</v>
      </c>
      <c r="E45" s="3">
        <v>1</v>
      </c>
      <c r="F45" s="33"/>
      <c r="G45" s="4"/>
      <c r="H45" s="4"/>
      <c r="I45" s="4"/>
      <c r="J45" s="4"/>
      <c r="K45" s="32"/>
    </row>
    <row r="46" spans="1:11" ht="75" x14ac:dyDescent="0.25">
      <c r="A46" s="34"/>
      <c r="B46" s="35" t="s">
        <v>77</v>
      </c>
      <c r="C46" s="33" t="s">
        <v>78</v>
      </c>
      <c r="D46" s="2" t="s">
        <v>79</v>
      </c>
      <c r="E46" s="3">
        <v>4</v>
      </c>
      <c r="F46" s="33">
        <f>E46+E47+E48+E49</f>
        <v>15</v>
      </c>
      <c r="G46" s="4"/>
      <c r="H46" s="4"/>
      <c r="I46" s="4"/>
      <c r="J46" s="4"/>
      <c r="K46" s="32">
        <f>G46+G47+G48+G49</f>
        <v>0</v>
      </c>
    </row>
    <row r="47" spans="1:11" ht="75" x14ac:dyDescent="0.25">
      <c r="A47" s="34"/>
      <c r="B47" s="35"/>
      <c r="C47" s="33"/>
      <c r="D47" s="2" t="s">
        <v>80</v>
      </c>
      <c r="E47" s="3">
        <v>4</v>
      </c>
      <c r="F47" s="33"/>
      <c r="G47" s="4"/>
      <c r="H47" s="4"/>
      <c r="I47" s="4"/>
      <c r="J47" s="4"/>
      <c r="K47" s="32"/>
    </row>
    <row r="48" spans="1:11" ht="105" x14ac:dyDescent="0.25">
      <c r="A48" s="34"/>
      <c r="B48" s="35"/>
      <c r="C48" s="33"/>
      <c r="D48" s="2" t="s">
        <v>81</v>
      </c>
      <c r="E48" s="3">
        <v>3</v>
      </c>
      <c r="F48" s="33"/>
      <c r="G48" s="4"/>
      <c r="H48" s="4"/>
      <c r="I48" s="4"/>
      <c r="J48" s="4"/>
      <c r="K48" s="32"/>
    </row>
    <row r="49" spans="1:11" ht="75" x14ac:dyDescent="0.25">
      <c r="A49" s="34"/>
      <c r="B49" s="35"/>
      <c r="C49" s="33"/>
      <c r="D49" s="2" t="s">
        <v>82</v>
      </c>
      <c r="E49" s="3">
        <v>4</v>
      </c>
      <c r="F49" s="33"/>
      <c r="G49" s="4"/>
      <c r="H49" s="4"/>
      <c r="I49" s="4"/>
      <c r="J49" s="4"/>
      <c r="K49" s="32"/>
    </row>
    <row r="50" spans="1:11" ht="75" x14ac:dyDescent="0.25">
      <c r="A50" s="34"/>
      <c r="B50" s="35"/>
      <c r="C50" s="33" t="s">
        <v>83</v>
      </c>
      <c r="D50" s="2" t="s">
        <v>84</v>
      </c>
      <c r="E50" s="3">
        <v>2.5</v>
      </c>
      <c r="F50" s="33">
        <f>E50+E51+E52+E53+E54+E55</f>
        <v>15</v>
      </c>
      <c r="G50" s="4"/>
      <c r="H50" s="4"/>
      <c r="I50" s="4"/>
      <c r="J50" s="4"/>
      <c r="K50" s="32">
        <f>G50+G51+G52+G53+G54+G55</f>
        <v>0</v>
      </c>
    </row>
    <row r="51" spans="1:11" ht="60" x14ac:dyDescent="0.25">
      <c r="A51" s="34"/>
      <c r="B51" s="35"/>
      <c r="C51" s="33"/>
      <c r="D51" s="2" t="s">
        <v>85</v>
      </c>
      <c r="E51" s="3">
        <v>2.5</v>
      </c>
      <c r="F51" s="33"/>
      <c r="G51" s="4"/>
      <c r="H51" s="4"/>
      <c r="I51" s="4"/>
      <c r="J51" s="4"/>
      <c r="K51" s="32"/>
    </row>
    <row r="52" spans="1:11" ht="60" x14ac:dyDescent="0.25">
      <c r="A52" s="34"/>
      <c r="B52" s="35"/>
      <c r="C52" s="33"/>
      <c r="D52" s="2" t="s">
        <v>86</v>
      </c>
      <c r="E52" s="3">
        <v>2.5</v>
      </c>
      <c r="F52" s="33"/>
      <c r="G52" s="4"/>
      <c r="H52" s="4"/>
      <c r="I52" s="4"/>
      <c r="J52" s="4"/>
      <c r="K52" s="32"/>
    </row>
    <row r="53" spans="1:11" ht="30" x14ac:dyDescent="0.25">
      <c r="A53" s="34"/>
      <c r="B53" s="35"/>
      <c r="C53" s="33"/>
      <c r="D53" s="2" t="s">
        <v>87</v>
      </c>
      <c r="E53" s="3">
        <v>2.5</v>
      </c>
      <c r="F53" s="33"/>
      <c r="G53" s="4"/>
      <c r="H53" s="4"/>
      <c r="I53" s="4"/>
      <c r="J53" s="4"/>
      <c r="K53" s="32"/>
    </row>
    <row r="54" spans="1:11" ht="75" x14ac:dyDescent="0.25">
      <c r="A54" s="34"/>
      <c r="B54" s="35"/>
      <c r="C54" s="33"/>
      <c r="D54" s="2" t="s">
        <v>88</v>
      </c>
      <c r="E54" s="3">
        <v>2.5</v>
      </c>
      <c r="F54" s="33"/>
      <c r="G54" s="4"/>
      <c r="H54" s="4"/>
      <c r="I54" s="4"/>
      <c r="J54" s="4"/>
      <c r="K54" s="32"/>
    </row>
    <row r="55" spans="1:11" ht="60" x14ac:dyDescent="0.25">
      <c r="A55" s="34"/>
      <c r="B55" s="35"/>
      <c r="C55" s="33"/>
      <c r="D55" s="2" t="s">
        <v>89</v>
      </c>
      <c r="E55" s="3">
        <v>2.5</v>
      </c>
      <c r="F55" s="33"/>
      <c r="G55" s="4"/>
      <c r="H55" s="4"/>
      <c r="I55" s="4"/>
      <c r="J55" s="4"/>
      <c r="K55" s="32"/>
    </row>
    <row r="56" spans="1:11" ht="60" x14ac:dyDescent="0.25">
      <c r="A56" s="34"/>
      <c r="B56" s="35" t="s">
        <v>90</v>
      </c>
      <c r="C56" s="33" t="s">
        <v>91</v>
      </c>
      <c r="D56" s="2" t="s">
        <v>92</v>
      </c>
      <c r="E56" s="3">
        <v>5</v>
      </c>
      <c r="F56" s="33">
        <f>E56+E57</f>
        <v>10</v>
      </c>
      <c r="G56" s="4"/>
      <c r="H56" s="4"/>
      <c r="I56" s="4"/>
      <c r="J56" s="4"/>
      <c r="K56" s="32">
        <f>G56+G57</f>
        <v>0</v>
      </c>
    </row>
    <row r="57" spans="1:11" ht="60" x14ac:dyDescent="0.25">
      <c r="A57" s="34"/>
      <c r="B57" s="35"/>
      <c r="C57" s="33"/>
      <c r="D57" s="2" t="s">
        <v>93</v>
      </c>
      <c r="E57" s="3">
        <v>5</v>
      </c>
      <c r="F57" s="33"/>
      <c r="G57" s="4"/>
      <c r="H57" s="4"/>
      <c r="I57" s="4"/>
      <c r="J57" s="4"/>
      <c r="K57" s="32"/>
    </row>
    <row r="58" spans="1:11" ht="45" x14ac:dyDescent="0.25">
      <c r="A58" s="34" t="s">
        <v>94</v>
      </c>
      <c r="B58" s="35" t="s">
        <v>95</v>
      </c>
      <c r="C58" s="33" t="s">
        <v>96</v>
      </c>
      <c r="D58" s="2" t="s">
        <v>97</v>
      </c>
      <c r="E58" s="3">
        <v>1.25</v>
      </c>
      <c r="F58" s="33">
        <f>E58+E59+E60+E61</f>
        <v>5</v>
      </c>
      <c r="G58" s="4"/>
      <c r="H58" s="4"/>
      <c r="I58" s="4"/>
      <c r="J58" s="4"/>
      <c r="K58" s="32">
        <f>G58+G59+G60+G61</f>
        <v>0</v>
      </c>
    </row>
    <row r="59" spans="1:11" ht="60" x14ac:dyDescent="0.25">
      <c r="A59" s="34"/>
      <c r="B59" s="35"/>
      <c r="C59" s="33"/>
      <c r="D59" s="2" t="s">
        <v>98</v>
      </c>
      <c r="E59" s="3">
        <v>1.25</v>
      </c>
      <c r="F59" s="33"/>
      <c r="G59" s="4"/>
      <c r="H59" s="4"/>
      <c r="I59" s="4"/>
      <c r="J59" s="4"/>
      <c r="K59" s="32"/>
    </row>
    <row r="60" spans="1:11" ht="60" x14ac:dyDescent="0.25">
      <c r="A60" s="34"/>
      <c r="B60" s="35"/>
      <c r="C60" s="33"/>
      <c r="D60" s="2" t="s">
        <v>99</v>
      </c>
      <c r="E60" s="3">
        <v>1.25</v>
      </c>
      <c r="F60" s="33"/>
      <c r="G60" s="4"/>
      <c r="H60" s="4"/>
      <c r="I60" s="4"/>
      <c r="J60" s="4"/>
      <c r="K60" s="32"/>
    </row>
    <row r="61" spans="1:11" ht="45" x14ac:dyDescent="0.25">
      <c r="A61" s="34"/>
      <c r="B61" s="35"/>
      <c r="C61" s="33"/>
      <c r="D61" s="2" t="s">
        <v>100</v>
      </c>
      <c r="E61" s="3">
        <v>1.25</v>
      </c>
      <c r="F61" s="33"/>
      <c r="G61" s="4"/>
      <c r="H61" s="4"/>
      <c r="I61" s="4"/>
      <c r="J61" s="4"/>
      <c r="K61" s="32"/>
    </row>
    <row r="62" spans="1:11" ht="90" x14ac:dyDescent="0.25">
      <c r="A62" s="34" t="s">
        <v>101</v>
      </c>
      <c r="B62" s="35" t="s">
        <v>102</v>
      </c>
      <c r="C62" s="33" t="s">
        <v>103</v>
      </c>
      <c r="D62" s="2" t="s">
        <v>104</v>
      </c>
      <c r="E62" s="3">
        <v>2.5</v>
      </c>
      <c r="F62" s="33">
        <f>E62+E63+E64+E65</f>
        <v>10</v>
      </c>
      <c r="G62" s="4"/>
      <c r="H62" s="4"/>
      <c r="I62" s="4"/>
      <c r="J62" s="4"/>
      <c r="K62" s="32">
        <f>G62+G63+G64+G65</f>
        <v>0</v>
      </c>
    </row>
    <row r="63" spans="1:11" ht="60" x14ac:dyDescent="0.25">
      <c r="A63" s="34"/>
      <c r="B63" s="35"/>
      <c r="C63" s="33"/>
      <c r="D63" s="2" t="s">
        <v>105</v>
      </c>
      <c r="E63" s="3">
        <v>2.5</v>
      </c>
      <c r="F63" s="33"/>
      <c r="G63" s="4"/>
      <c r="H63" s="4"/>
      <c r="I63" s="4"/>
      <c r="J63" s="4"/>
      <c r="K63" s="32"/>
    </row>
    <row r="64" spans="1:11" ht="120" x14ac:dyDescent="0.25">
      <c r="A64" s="34"/>
      <c r="B64" s="35"/>
      <c r="C64" s="33"/>
      <c r="D64" s="2" t="s">
        <v>106</v>
      </c>
      <c r="E64" s="3">
        <v>2.5</v>
      </c>
      <c r="F64" s="33"/>
      <c r="G64" s="4"/>
      <c r="H64" s="4"/>
      <c r="I64" s="4"/>
      <c r="J64" s="4"/>
      <c r="K64" s="32"/>
    </row>
    <row r="65" spans="1:11" ht="60" x14ac:dyDescent="0.25">
      <c r="A65" s="34"/>
      <c r="B65" s="35"/>
      <c r="C65" s="33"/>
      <c r="D65" s="2" t="s">
        <v>107</v>
      </c>
      <c r="E65" s="3">
        <v>2.5</v>
      </c>
      <c r="F65" s="33"/>
      <c r="G65" s="4"/>
      <c r="H65" s="4"/>
      <c r="I65" s="4"/>
      <c r="J65" s="4"/>
      <c r="K65" s="32"/>
    </row>
    <row r="66" spans="1:11" x14ac:dyDescent="0.25">
      <c r="A66" s="5"/>
      <c r="B66" s="6"/>
      <c r="C66" s="6"/>
      <c r="D66" s="39" t="s">
        <v>108</v>
      </c>
      <c r="E66" s="39"/>
      <c r="F66" s="7">
        <f>F6+F14+F17+F28+F37+F40+F46+F50+F56+F58+F62</f>
        <v>100</v>
      </c>
      <c r="G66" s="8"/>
      <c r="H66" s="8"/>
      <c r="I66" s="8"/>
      <c r="J66" s="8"/>
      <c r="K66" s="9">
        <f t="shared" ref="K66" si="0">SUM(K6:K65)</f>
        <v>0</v>
      </c>
    </row>
    <row r="67" spans="1:11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2"/>
    </row>
    <row r="68" spans="1:11" ht="33.75" customHeight="1" x14ac:dyDescent="0.25">
      <c r="A68" s="13" t="s">
        <v>109</v>
      </c>
      <c r="B68" s="36" t="s">
        <v>110</v>
      </c>
      <c r="C68" s="37"/>
      <c r="D68" s="37"/>
      <c r="E68" s="37"/>
      <c r="F68" s="37"/>
      <c r="G68" s="37"/>
      <c r="H68" s="37"/>
      <c r="I68" s="37"/>
      <c r="J68" s="37"/>
      <c r="K68" s="38"/>
    </row>
  </sheetData>
  <mergeCells count="63">
    <mergeCell ref="B68:K68"/>
    <mergeCell ref="A62:A65"/>
    <mergeCell ref="B62:B65"/>
    <mergeCell ref="C62:C65"/>
    <mergeCell ref="F62:F65"/>
    <mergeCell ref="K62:K65"/>
    <mergeCell ref="D66:E66"/>
    <mergeCell ref="K50:K55"/>
    <mergeCell ref="B56:B57"/>
    <mergeCell ref="C56:C57"/>
    <mergeCell ref="F56:F57"/>
    <mergeCell ref="K56:K57"/>
    <mergeCell ref="F50:F55"/>
    <mergeCell ref="K37:K39"/>
    <mergeCell ref="C40:C45"/>
    <mergeCell ref="F40:F45"/>
    <mergeCell ref="K40:K45"/>
    <mergeCell ref="A58:A61"/>
    <mergeCell ref="B58:B61"/>
    <mergeCell ref="C58:C61"/>
    <mergeCell ref="F58:F61"/>
    <mergeCell ref="A28:A57"/>
    <mergeCell ref="B28:B45"/>
    <mergeCell ref="C28:C36"/>
    <mergeCell ref="F28:F36"/>
    <mergeCell ref="B46:B55"/>
    <mergeCell ref="C46:C49"/>
    <mergeCell ref="F46:F49"/>
    <mergeCell ref="K58:K61"/>
    <mergeCell ref="K46:K49"/>
    <mergeCell ref="C50:C55"/>
    <mergeCell ref="A6:A27"/>
    <mergeCell ref="B6:B16"/>
    <mergeCell ref="C6:C13"/>
    <mergeCell ref="F6:F13"/>
    <mergeCell ref="K6:K13"/>
    <mergeCell ref="C14:C16"/>
    <mergeCell ref="F14:F16"/>
    <mergeCell ref="K14:K16"/>
    <mergeCell ref="B17:B27"/>
    <mergeCell ref="F17:F27"/>
    <mergeCell ref="K17:K27"/>
    <mergeCell ref="K28:K36"/>
    <mergeCell ref="C37:C39"/>
    <mergeCell ref="F37:F39"/>
    <mergeCell ref="A3:C3"/>
    <mergeCell ref="D3:F3"/>
    <mergeCell ref="G3:I3"/>
    <mergeCell ref="J3:K3"/>
    <mergeCell ref="A4:A5"/>
    <mergeCell ref="B4:C5"/>
    <mergeCell ref="D4:D5"/>
    <mergeCell ref="E4:E5"/>
    <mergeCell ref="F4:F5"/>
    <mergeCell ref="G4:I4"/>
    <mergeCell ref="J4:J5"/>
    <mergeCell ref="K4:K5"/>
    <mergeCell ref="A1:B1"/>
    <mergeCell ref="C1:K1"/>
    <mergeCell ref="A2:C2"/>
    <mergeCell ref="D2:F2"/>
    <mergeCell ref="G2:I2"/>
    <mergeCell ref="J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Paola Andrea Calle Velasquez</dc:creator>
  <cp:lastModifiedBy>ncorreaf</cp:lastModifiedBy>
  <dcterms:created xsi:type="dcterms:W3CDTF">2018-03-09T18:31:11Z</dcterms:created>
  <dcterms:modified xsi:type="dcterms:W3CDTF">2018-07-23T12:30:15Z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